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ы 2-8" sheetId="2" r:id="rId2"/>
  </sheets>
  <definedNames>
    <definedName name="_xlnm.Print_Area" localSheetId="0">'Форма 1'!$A$1:$I$41</definedName>
  </definedNames>
  <calcPr fullCalcOnLoad="1"/>
</workbook>
</file>

<file path=xl/sharedStrings.xml><?xml version="1.0" encoding="utf-8"?>
<sst xmlns="http://schemas.openxmlformats.org/spreadsheetml/2006/main" count="192" uniqueCount="114">
  <si>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</si>
  <si>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</si>
  <si>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</si>
  <si>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</si>
  <si>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</si>
  <si>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</si>
  <si>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</si>
  <si>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</si>
  <si>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</si>
  <si>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</si>
  <si>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</si>
  <si>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</si>
  <si>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</si>
  <si>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</si>
  <si>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</si>
  <si>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</si>
  <si>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</si>
  <si>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</si>
  <si>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</si>
  <si>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</si>
  <si>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</si>
  <si>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</si>
  <si>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</si>
  <si>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</si>
  <si>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</si>
  <si>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</si>
  <si>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</si>
  <si>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</si>
  <si>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</si>
  <si>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</si>
  <si>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</si>
  <si>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</si>
  <si>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</si>
  <si>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</si>
  <si>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</si>
  <si>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</si>
  <si>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</si>
  <si>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</si>
  <si>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</si>
  <si>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</si>
  <si>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</si>
  <si>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</si>
  <si>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</si>
  <si>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</si>
  <si>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</si>
  <si>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</si>
  <si>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</si>
  <si>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</si>
  <si>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</si>
  <si>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</si>
  <si>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</si>
  <si>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</si>
  <si>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</si>
  <si>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</si>
  <si>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</si>
  <si>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</si>
  <si>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</si>
  <si>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</si>
  <si>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</si>
  <si>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</si>
  <si>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</si>
  <si>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</si>
  <si>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</si>
  <si>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</si>
  <si>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</si>
  <si>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</si>
  <si>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</si>
  <si>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</si>
  <si>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</si>
  <si>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</si>
  <si>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</si>
  <si>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</si>
  <si>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</si>
  <si>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</si>
  <si>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</si>
  <si>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</si>
  <si>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</si>
  <si>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Мира 51</t>
  </si>
  <si>
    <t>Наименование организации, осуществлявшей управление :</t>
  </si>
  <si>
    <t>МП Водоканал</t>
  </si>
  <si>
    <t>в т.ч.: Домофон</t>
  </si>
  <si>
    <t>Обслуживание ОИ</t>
  </si>
  <si>
    <t>в т.ч.: Водоотведение</t>
  </si>
  <si>
    <t>ХВС</t>
  </si>
  <si>
    <t>2.Июль</t>
  </si>
  <si>
    <t>работы не проводились</t>
  </si>
  <si>
    <t xml:space="preserve">1. Замена светильников </t>
  </si>
  <si>
    <t>3. замена кранов шаровых системы отопления, ХВС.ГВС. Ф50</t>
  </si>
  <si>
    <t>4. замена кранов шаровых систем отопления,хвс,гвс Ф40</t>
  </si>
  <si>
    <t>5. замена кранов шаровых систем отопления гвс хвс Ф32</t>
  </si>
  <si>
    <t>1 шт.</t>
  </si>
  <si>
    <t>2шт.</t>
  </si>
  <si>
    <t>1шт.</t>
  </si>
  <si>
    <t xml:space="preserve">Утверждаю </t>
  </si>
  <si>
    <t>Директор МП "Водоканал"</t>
  </si>
  <si>
    <t>_______________ Н.Н.Молчанов</t>
  </si>
  <si>
    <t>Форма 5. Отчёт о выполненных за период работах по текущему ремонту</t>
  </si>
  <si>
    <t>с «01»января 2020г.     по «31» декабря 2020г.</t>
  </si>
  <si>
    <t>Обслуживание лифтов</t>
  </si>
  <si>
    <t>Пожарная сигнализация</t>
  </si>
  <si>
    <t>01.01.-31-12.2020</t>
  </si>
  <si>
    <t>8 шт.</t>
  </si>
  <si>
    <t>2. замена светодиодной ленты</t>
  </si>
  <si>
    <t>35 м.</t>
  </si>
  <si>
    <t>6. замена кранов шаровых систем отопления гвс хвс Ф20</t>
  </si>
  <si>
    <t>7.  замена кранов шаровых систем отопления гвс хвс Ф16</t>
  </si>
  <si>
    <t>6 шт.</t>
  </si>
  <si>
    <t xml:space="preserve">8.Замена автоматических выключателей 16А </t>
  </si>
  <si>
    <t xml:space="preserve">9.Замена автоматических выключателей 32А  </t>
  </si>
  <si>
    <t xml:space="preserve">10. Замена автоматических выключателей 115А </t>
  </si>
  <si>
    <t xml:space="preserve">11. Замена уплотнителей раструбных соединений трубопроводов системы водоотведения </t>
  </si>
  <si>
    <t xml:space="preserve">12.ремонт расширительной ёмкости системы отопления (замена пневмокамеры) </t>
  </si>
  <si>
    <t>13. замена доводчика входной  двери подъезда</t>
  </si>
  <si>
    <t>13. замена ручки входной  двери подъезда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</si>
</sst>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zoomScalePageLayoutView="0" workbookViewId="0" topLeftCell="A7">
      <selection activeCell="D34" sqref="D34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76</v>
      </c>
      <c r="B1" s="2"/>
      <c r="C1" s="2"/>
      <c r="G1" s="48" t="s">
        <v>93</v>
      </c>
      <c r="H1" s="48"/>
      <c r="I1" s="48"/>
    </row>
    <row r="2" spans="1:9" ht="15.75">
      <c r="A2" s="2"/>
      <c r="B2" s="2"/>
      <c r="C2" s="2"/>
      <c r="G2" s="48" t="s">
        <v>94</v>
      </c>
      <c r="H2" s="48"/>
      <c r="I2" s="48"/>
    </row>
    <row r="3" spans="1:9" ht="15.75">
      <c r="A3" t="s">
        <v>0</v>
      </c>
      <c r="B3" t="s">
        <v>97</v>
      </c>
      <c r="G3" s="48" t="s">
        <v>95</v>
      </c>
      <c r="H3" s="48"/>
      <c r="I3" s="48"/>
    </row>
    <row r="4" spans="1:3" ht="15.75">
      <c r="A4" s="2"/>
      <c r="C4" s="2"/>
    </row>
    <row r="5" spans="1:2" ht="15">
      <c r="A5" t="s">
        <v>4</v>
      </c>
      <c r="B5" t="s">
        <v>77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43" t="s">
        <v>78</v>
      </c>
      <c r="B7" s="43"/>
      <c r="C7" s="43"/>
      <c r="D7" t="s">
        <v>79</v>
      </c>
      <c r="E7" s="10"/>
      <c r="F7" s="10"/>
    </row>
    <row r="8" spans="4:6" ht="15">
      <c r="D8" s="3"/>
      <c r="E8" s="3"/>
      <c r="F8" s="3"/>
    </row>
    <row r="9" spans="1:4" ht="30" customHeight="1">
      <c r="A9" s="44" t="s">
        <v>63</v>
      </c>
      <c r="B9" s="44"/>
      <c r="C9" s="45"/>
      <c r="D9" s="4">
        <v>10824</v>
      </c>
    </row>
    <row r="10" spans="1:4" ht="15">
      <c r="A10" s="46" t="s">
        <v>3</v>
      </c>
      <c r="B10" s="46"/>
      <c r="C10" s="47"/>
      <c r="D10" s="4">
        <v>7107.86</v>
      </c>
    </row>
    <row r="11" spans="1:4" ht="15">
      <c r="A11" s="46" t="s">
        <v>1</v>
      </c>
      <c r="B11" s="46"/>
      <c r="C11" s="47"/>
      <c r="D11" s="4">
        <v>2224.3</v>
      </c>
    </row>
    <row r="12" spans="1:4" ht="15">
      <c r="A12" s="46" t="s">
        <v>2</v>
      </c>
      <c r="B12" s="46"/>
      <c r="C12" s="47"/>
      <c r="D12" s="4">
        <v>1491.8</v>
      </c>
    </row>
    <row r="15" spans="1:9" ht="15">
      <c r="A15" s="1" t="s">
        <v>50</v>
      </c>
      <c r="I15" s="9" t="s">
        <v>10</v>
      </c>
    </row>
    <row r="16" spans="1:9" ht="21" customHeight="1">
      <c r="A16" s="41" t="s">
        <v>64</v>
      </c>
      <c r="B16" s="51" t="s">
        <v>45</v>
      </c>
      <c r="C16" s="51"/>
      <c r="D16" s="52" t="s">
        <v>8</v>
      </c>
      <c r="E16" s="53"/>
      <c r="F16" s="49" t="s">
        <v>9</v>
      </c>
      <c r="G16" s="50"/>
      <c r="H16" s="51" t="s">
        <v>46</v>
      </c>
      <c r="I16" s="51"/>
    </row>
    <row r="17" spans="1:9" ht="120">
      <c r="A17" s="42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65</v>
      </c>
      <c r="G17" s="6" t="s">
        <v>66</v>
      </c>
      <c r="H17" s="6" t="s">
        <v>67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>SUM(B20:B23)</f>
        <v>0</v>
      </c>
      <c r="C19" s="25">
        <f aca="true" t="shared" si="0" ref="C19:I19">SUM(C20:C23)</f>
        <v>0</v>
      </c>
      <c r="D19" s="25">
        <f t="shared" si="0"/>
        <v>2915012.97</v>
      </c>
      <c r="E19" s="25">
        <f t="shared" si="0"/>
        <v>2469351.16</v>
      </c>
      <c r="F19" s="25">
        <f t="shared" si="0"/>
        <v>2224440.46</v>
      </c>
      <c r="G19" s="25">
        <f t="shared" si="0"/>
        <v>2224440.46</v>
      </c>
      <c r="H19" s="25">
        <f t="shared" si="0"/>
        <v>-129302.12</v>
      </c>
      <c r="I19" s="25">
        <f t="shared" si="0"/>
        <v>-369049.56000000006</v>
      </c>
    </row>
    <row r="20" spans="1:9" ht="15">
      <c r="A20" s="23" t="s">
        <v>80</v>
      </c>
      <c r="B20" s="38">
        <v>0</v>
      </c>
      <c r="C20" s="26">
        <v>0</v>
      </c>
      <c r="D20" s="26">
        <v>82967.3</v>
      </c>
      <c r="E20" s="26">
        <v>70430.88</v>
      </c>
      <c r="F20" s="26">
        <v>73700</v>
      </c>
      <c r="G20" s="26">
        <f>F20</f>
        <v>73700</v>
      </c>
      <c r="H20" s="26">
        <v>-12536.42</v>
      </c>
      <c r="I20" s="26">
        <f>H20</f>
        <v>-12536.42</v>
      </c>
    </row>
    <row r="21" spans="1:9" ht="15">
      <c r="A21" s="23" t="s">
        <v>98</v>
      </c>
      <c r="B21" s="38">
        <v>0</v>
      </c>
      <c r="C21" s="26">
        <v>0</v>
      </c>
      <c r="D21" s="26">
        <v>347822.34</v>
      </c>
      <c r="E21" s="26">
        <v>295393.62</v>
      </c>
      <c r="F21" s="26">
        <v>223636</v>
      </c>
      <c r="G21" s="26">
        <f>F21</f>
        <v>223636</v>
      </c>
      <c r="H21" s="26">
        <f>B21+D21-F21</f>
        <v>124186.34000000003</v>
      </c>
      <c r="I21" s="26">
        <v>-52428.72</v>
      </c>
    </row>
    <row r="22" spans="1:9" ht="15">
      <c r="A22" s="23" t="s">
        <v>99</v>
      </c>
      <c r="B22" s="38">
        <v>0</v>
      </c>
      <c r="C22" s="26">
        <v>0</v>
      </c>
      <c r="D22" s="26">
        <v>249540.36</v>
      </c>
      <c r="E22" s="26">
        <v>210948.31</v>
      </c>
      <c r="F22" s="26">
        <v>225000</v>
      </c>
      <c r="G22" s="26">
        <v>225000</v>
      </c>
      <c r="H22" s="26">
        <f>B22+D22-F22</f>
        <v>24540.359999999986</v>
      </c>
      <c r="I22" s="26">
        <v>-38592.02</v>
      </c>
    </row>
    <row r="23" spans="1:9" ht="15">
      <c r="A23" s="22" t="s">
        <v>81</v>
      </c>
      <c r="B23" s="39">
        <v>0</v>
      </c>
      <c r="C23" s="27">
        <v>0</v>
      </c>
      <c r="D23" s="27">
        <v>2234682.97</v>
      </c>
      <c r="E23" s="27">
        <v>1892578.35</v>
      </c>
      <c r="F23" s="27">
        <v>1702104.46</v>
      </c>
      <c r="G23" s="27">
        <f>F23</f>
        <v>1702104.46</v>
      </c>
      <c r="H23" s="26">
        <v>-265492.4</v>
      </c>
      <c r="I23" s="26">
        <f>H23</f>
        <v>-265492.4</v>
      </c>
    </row>
    <row r="24" spans="1:9" ht="15">
      <c r="A24" s="21" t="s">
        <v>11</v>
      </c>
      <c r="B24" s="40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5">
      <c r="A25" s="22"/>
      <c r="B25" s="39"/>
      <c r="C25" s="27"/>
      <c r="D25" s="27"/>
      <c r="E25" s="27"/>
      <c r="F25" s="27"/>
      <c r="G25" s="27"/>
      <c r="H25" s="27"/>
      <c r="I25" s="27"/>
    </row>
    <row r="26" spans="1:9" ht="15">
      <c r="A26" s="21" t="s">
        <v>12</v>
      </c>
      <c r="B26" s="40">
        <f>B27+B28</f>
        <v>0</v>
      </c>
      <c r="C26" s="25">
        <f aca="true" t="shared" si="1" ref="C26:I26">C27+C28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</row>
    <row r="27" spans="1:9" ht="15">
      <c r="A27" s="23" t="s">
        <v>82</v>
      </c>
      <c r="B27" s="38">
        <v>0</v>
      </c>
      <c r="C27" s="26">
        <f>B27</f>
        <v>0</v>
      </c>
      <c r="D27" s="26">
        <v>0</v>
      </c>
      <c r="E27" s="26">
        <v>0</v>
      </c>
      <c r="F27" s="26">
        <f>D27</f>
        <v>0</v>
      </c>
      <c r="G27" s="26">
        <f>F27</f>
        <v>0</v>
      </c>
      <c r="H27" s="26">
        <v>0</v>
      </c>
      <c r="I27" s="26">
        <f>H27</f>
        <v>0</v>
      </c>
    </row>
    <row r="28" spans="1:9" ht="15">
      <c r="A28" s="23" t="s">
        <v>83</v>
      </c>
      <c r="B28" s="38">
        <v>0</v>
      </c>
      <c r="C28" s="26">
        <f>B28</f>
        <v>0</v>
      </c>
      <c r="D28" s="26">
        <v>0</v>
      </c>
      <c r="E28" s="26">
        <v>0</v>
      </c>
      <c r="F28" s="26">
        <f>D28</f>
        <v>0</v>
      </c>
      <c r="G28" s="26">
        <v>0</v>
      </c>
      <c r="H28" s="27">
        <v>0</v>
      </c>
      <c r="I28" s="26">
        <v>0</v>
      </c>
    </row>
    <row r="29" spans="1:9" ht="15">
      <c r="A29" s="21" t="s">
        <v>13</v>
      </c>
      <c r="B29" s="40">
        <v>0</v>
      </c>
      <c r="C29" s="25">
        <v>0</v>
      </c>
      <c r="D29" s="25">
        <v>908210.1</v>
      </c>
      <c r="E29" s="25">
        <v>767857.88</v>
      </c>
      <c r="F29" s="25">
        <f>440022.27+104746.19</f>
        <v>544768.46</v>
      </c>
      <c r="G29" s="25">
        <f>F29</f>
        <v>544768.46</v>
      </c>
      <c r="H29" s="26">
        <f>B29+D29-F29</f>
        <v>363441.64</v>
      </c>
      <c r="I29" s="25">
        <v>-140352.22</v>
      </c>
    </row>
    <row r="30" spans="1:9" ht="15">
      <c r="A30" s="22"/>
      <c r="B30" s="27"/>
      <c r="C30" s="27"/>
      <c r="D30" s="27"/>
      <c r="E30" s="27"/>
      <c r="F30" s="27"/>
      <c r="G30" s="27"/>
      <c r="H30" s="27"/>
      <c r="I30" s="27"/>
    </row>
    <row r="31" spans="1:9" ht="15">
      <c r="A31" s="21" t="s">
        <v>14</v>
      </c>
      <c r="B31" s="25"/>
      <c r="C31" s="25"/>
      <c r="D31" s="25"/>
      <c r="E31" s="25"/>
      <c r="F31" s="25"/>
      <c r="G31" s="25"/>
      <c r="H31" s="25"/>
      <c r="I31" s="25"/>
    </row>
    <row r="32" spans="1:9" ht="30" customHeight="1">
      <c r="A32" s="20" t="s">
        <v>15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f>B32+D32-F32</f>
        <v>0</v>
      </c>
      <c r="I32" s="26">
        <v>0</v>
      </c>
    </row>
    <row r="33" spans="1:9" ht="15">
      <c r="A33" s="24" t="s">
        <v>24</v>
      </c>
      <c r="B33" s="27"/>
      <c r="C33" s="27"/>
      <c r="D33" s="27"/>
      <c r="E33" s="27"/>
      <c r="F33" s="27"/>
      <c r="G33" s="27"/>
      <c r="H33" s="27"/>
      <c r="I33" s="27"/>
    </row>
    <row r="34" spans="1:9" ht="15">
      <c r="A34" s="13" t="s">
        <v>49</v>
      </c>
      <c r="B34" s="28">
        <f aca="true" t="shared" si="2" ref="B34:G34">B19+B26+B29+B32</f>
        <v>0</v>
      </c>
      <c r="C34" s="28">
        <f t="shared" si="2"/>
        <v>0</v>
      </c>
      <c r="D34" s="28">
        <f t="shared" si="2"/>
        <v>3823223.0700000003</v>
      </c>
      <c r="E34" s="28">
        <f t="shared" si="2"/>
        <v>3237209.04</v>
      </c>
      <c r="F34" s="28">
        <f t="shared" si="2"/>
        <v>2769208.92</v>
      </c>
      <c r="G34" s="28">
        <f t="shared" si="2"/>
        <v>2769208.92</v>
      </c>
      <c r="H34" s="28">
        <f>H19+H26+H29</f>
        <v>234139.52000000002</v>
      </c>
      <c r="I34" s="28">
        <f>I19+I26+I29</f>
        <v>-509401.78</v>
      </c>
    </row>
    <row r="36" spans="1:6" ht="15" hidden="1">
      <c r="A36" t="s">
        <v>70</v>
      </c>
      <c r="B36" s="35"/>
      <c r="C36" s="35"/>
      <c r="D36" s="35"/>
      <c r="F36" s="35"/>
    </row>
    <row r="37" spans="1:6" ht="15" hidden="1">
      <c r="A37" t="s">
        <v>69</v>
      </c>
      <c r="F37" s="35"/>
    </row>
    <row r="38" ht="15" hidden="1">
      <c r="A38" t="s">
        <v>68</v>
      </c>
    </row>
    <row r="39" ht="15" hidden="1">
      <c r="D39" s="35"/>
    </row>
    <row r="40" spans="1:6" ht="15" hidden="1">
      <c r="A40" t="s">
        <v>34</v>
      </c>
      <c r="F40" s="35"/>
    </row>
    <row r="41" ht="15" hidden="1">
      <c r="A41" t="s">
        <v>35</v>
      </c>
    </row>
    <row r="42" ht="15" hidden="1"/>
    <row r="43" ht="15" hidden="1"/>
    <row r="44" ht="15" hidden="1">
      <c r="A44" s="32" t="s">
        <v>71</v>
      </c>
    </row>
    <row r="45" spans="4:6" ht="15">
      <c r="D45" s="35"/>
      <c r="E45" s="35"/>
      <c r="F45" s="35"/>
    </row>
    <row r="46" spans="4:5" ht="15">
      <c r="D46" s="35"/>
      <c r="E46" s="35"/>
    </row>
  </sheetData>
  <sheetProtection/>
  <mergeCells count="13">
    <mergeCell ref="G1:I1"/>
    <mergeCell ref="G2:I2"/>
    <mergeCell ref="G3:I3"/>
    <mergeCell ref="F16:G16"/>
    <mergeCell ref="H16:I16"/>
    <mergeCell ref="B16:C16"/>
    <mergeCell ref="D16:E16"/>
    <mergeCell ref="A16:A17"/>
    <mergeCell ref="A7:C7"/>
    <mergeCell ref="A9:C9"/>
    <mergeCell ref="A10:C10"/>
    <mergeCell ref="A11:C11"/>
    <mergeCell ref="A12:C12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28">
      <selection activeCell="B51" sqref="B51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57" t="s">
        <v>23</v>
      </c>
      <c r="B2" s="14" t="s">
        <v>57</v>
      </c>
      <c r="C2" s="14" t="s">
        <v>58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58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59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60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(B25/((B14+B13)/2))</f>
        <v>0</v>
      </c>
      <c r="C8" s="30">
        <v>0</v>
      </c>
      <c r="D8" s="30">
        <f>(D25/((D14+D13)/2))</f>
        <v>0</v>
      </c>
      <c r="E8" s="30">
        <f>(E25/((E14+E13)/2))</f>
        <v>27460.24520547945</v>
      </c>
      <c r="F8" s="30">
        <v>0</v>
      </c>
      <c r="G8" s="30">
        <v>0</v>
      </c>
    </row>
    <row r="10" ht="15">
      <c r="A10" s="1" t="s">
        <v>52</v>
      </c>
    </row>
    <row r="11" spans="1:7" ht="15">
      <c r="A11" s="59" t="s">
        <v>23</v>
      </c>
      <c r="B11" s="14" t="s">
        <v>57</v>
      </c>
      <c r="C11" s="14" t="s">
        <v>58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59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59</v>
      </c>
      <c r="B13" s="36">
        <v>62.06</v>
      </c>
      <c r="C13" s="36">
        <v>0</v>
      </c>
      <c r="D13" s="36">
        <v>76.1</v>
      </c>
      <c r="E13" s="36">
        <v>2.87</v>
      </c>
      <c r="F13" s="36">
        <v>0</v>
      </c>
      <c r="G13" s="36">
        <v>0</v>
      </c>
    </row>
    <row r="14" spans="1:7" ht="15.75">
      <c r="A14" s="18" t="s">
        <v>84</v>
      </c>
      <c r="B14" s="36">
        <v>62.9</v>
      </c>
      <c r="C14" s="36">
        <v>0</v>
      </c>
      <c r="D14" s="36">
        <v>76.94</v>
      </c>
      <c r="E14" s="36">
        <v>2.97</v>
      </c>
      <c r="F14" s="36">
        <v>0</v>
      </c>
      <c r="G14" s="36">
        <v>0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60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59" t="s">
        <v>23</v>
      </c>
      <c r="B19" s="14" t="s">
        <v>57</v>
      </c>
      <c r="C19" s="14" t="s">
        <v>58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59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59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60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1'!F28</f>
        <v>0</v>
      </c>
      <c r="C25" s="29">
        <v>0</v>
      </c>
      <c r="D25" s="29">
        <f>'Форма 1'!G27</f>
        <v>0</v>
      </c>
      <c r="E25" s="29">
        <f>66819.93*1.2</f>
        <v>80183.91599999998</v>
      </c>
      <c r="F25" s="29">
        <v>0</v>
      </c>
      <c r="G25" s="29">
        <v>0</v>
      </c>
    </row>
    <row r="27" ht="15">
      <c r="A27" s="1" t="s">
        <v>96</v>
      </c>
    </row>
    <row r="28" spans="1:7" ht="75">
      <c r="A28" s="51" t="s">
        <v>31</v>
      </c>
      <c r="B28" s="51"/>
      <c r="C28" s="51"/>
      <c r="D28" s="34" t="s">
        <v>61</v>
      </c>
      <c r="E28" s="34" t="s">
        <v>72</v>
      </c>
      <c r="F28" s="34" t="s">
        <v>29</v>
      </c>
      <c r="G28" s="34" t="s">
        <v>30</v>
      </c>
    </row>
    <row r="29" spans="1:7" ht="15">
      <c r="A29" s="56" t="s">
        <v>85</v>
      </c>
      <c r="B29" s="56"/>
      <c r="C29" s="56"/>
      <c r="D29" s="33"/>
      <c r="E29" s="33"/>
      <c r="F29" s="31"/>
      <c r="G29" s="4"/>
    </row>
    <row r="30" spans="1:7" ht="15" hidden="1">
      <c r="A30" s="54" t="s">
        <v>33</v>
      </c>
      <c r="B30" s="54"/>
      <c r="C30" s="54"/>
      <c r="D30" s="33"/>
      <c r="E30" s="33"/>
      <c r="F30" s="31"/>
      <c r="G30" s="4"/>
    </row>
    <row r="31" spans="1:7" ht="15" hidden="1">
      <c r="A31" s="55" t="s">
        <v>24</v>
      </c>
      <c r="B31" s="55"/>
      <c r="C31" s="55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54</v>
      </c>
    </row>
    <row r="35" spans="1:7" ht="75">
      <c r="A35" s="51" t="s">
        <v>31</v>
      </c>
      <c r="B35" s="51"/>
      <c r="C35" s="51"/>
      <c r="D35" s="8" t="s">
        <v>61</v>
      </c>
      <c r="E35" s="8" t="s">
        <v>72</v>
      </c>
      <c r="F35" s="5" t="s">
        <v>29</v>
      </c>
      <c r="G35" s="5" t="s">
        <v>30</v>
      </c>
    </row>
    <row r="36" spans="1:7" ht="15">
      <c r="A36" s="56" t="s">
        <v>86</v>
      </c>
      <c r="B36" s="56"/>
      <c r="C36" s="56"/>
      <c r="D36" s="33" t="s">
        <v>101</v>
      </c>
      <c r="E36" s="33" t="s">
        <v>100</v>
      </c>
      <c r="F36" s="31"/>
      <c r="G36" s="4"/>
    </row>
    <row r="37" spans="1:7" ht="15">
      <c r="A37" s="56" t="s">
        <v>102</v>
      </c>
      <c r="B37" s="56"/>
      <c r="C37" s="56"/>
      <c r="D37" s="33" t="s">
        <v>103</v>
      </c>
      <c r="E37" s="33" t="s">
        <v>100</v>
      </c>
      <c r="F37" s="31"/>
      <c r="G37" s="4"/>
    </row>
    <row r="38" spans="1:7" ht="15">
      <c r="A38" s="56" t="s">
        <v>87</v>
      </c>
      <c r="B38" s="56"/>
      <c r="C38" s="56"/>
      <c r="D38" s="33" t="s">
        <v>90</v>
      </c>
      <c r="E38" s="33" t="s">
        <v>100</v>
      </c>
      <c r="F38" s="31"/>
      <c r="G38" s="4"/>
    </row>
    <row r="39" spans="1:7" ht="15">
      <c r="A39" s="56" t="s">
        <v>88</v>
      </c>
      <c r="B39" s="56"/>
      <c r="C39" s="56"/>
      <c r="D39" s="33" t="s">
        <v>90</v>
      </c>
      <c r="E39" s="33" t="s">
        <v>100</v>
      </c>
      <c r="F39" s="31"/>
      <c r="G39" s="4"/>
    </row>
    <row r="40" spans="1:7" ht="15">
      <c r="A40" s="56" t="s">
        <v>89</v>
      </c>
      <c r="B40" s="56"/>
      <c r="C40" s="56"/>
      <c r="D40" s="33" t="s">
        <v>90</v>
      </c>
      <c r="E40" s="33" t="s">
        <v>100</v>
      </c>
      <c r="F40" s="31"/>
      <c r="G40" s="4"/>
    </row>
    <row r="41" spans="1:7" ht="15">
      <c r="A41" s="56" t="s">
        <v>104</v>
      </c>
      <c r="B41" s="56"/>
      <c r="C41" s="56"/>
      <c r="D41" s="33" t="s">
        <v>90</v>
      </c>
      <c r="E41" s="33" t="s">
        <v>100</v>
      </c>
      <c r="F41" s="31"/>
      <c r="G41" s="4"/>
    </row>
    <row r="42" spans="1:7" ht="15">
      <c r="A42" s="56" t="s">
        <v>105</v>
      </c>
      <c r="B42" s="56"/>
      <c r="C42" s="56"/>
      <c r="D42" s="33" t="s">
        <v>106</v>
      </c>
      <c r="E42" s="33" t="s">
        <v>100</v>
      </c>
      <c r="F42" s="31"/>
      <c r="G42" s="4"/>
    </row>
    <row r="43" spans="1:7" ht="15">
      <c r="A43" s="56" t="s">
        <v>107</v>
      </c>
      <c r="B43" s="56"/>
      <c r="C43" s="56"/>
      <c r="D43" s="33" t="s">
        <v>91</v>
      </c>
      <c r="E43" s="33" t="s">
        <v>100</v>
      </c>
      <c r="F43" s="31"/>
      <c r="G43" s="4"/>
    </row>
    <row r="44" spans="1:7" ht="15">
      <c r="A44" s="56" t="s">
        <v>108</v>
      </c>
      <c r="B44" s="56"/>
      <c r="C44" s="56"/>
      <c r="D44" s="33" t="s">
        <v>92</v>
      </c>
      <c r="E44" s="33" t="s">
        <v>100</v>
      </c>
      <c r="F44" s="31"/>
      <c r="G44" s="4"/>
    </row>
    <row r="45" spans="1:7" ht="15">
      <c r="A45" s="56" t="s">
        <v>109</v>
      </c>
      <c r="B45" s="56"/>
      <c r="C45" s="56"/>
      <c r="D45" s="33" t="s">
        <v>92</v>
      </c>
      <c r="E45" s="33" t="s">
        <v>100</v>
      </c>
      <c r="F45" s="31"/>
      <c r="G45" s="4"/>
    </row>
    <row r="46" spans="1:7" ht="15">
      <c r="A46" s="56" t="s">
        <v>110</v>
      </c>
      <c r="B46" s="56"/>
      <c r="C46" s="56"/>
      <c r="D46" s="33" t="s">
        <v>101</v>
      </c>
      <c r="E46" s="33" t="s">
        <v>100</v>
      </c>
      <c r="F46" s="31"/>
      <c r="G46" s="4"/>
    </row>
    <row r="47" spans="1:7" ht="15">
      <c r="A47" s="56" t="s">
        <v>111</v>
      </c>
      <c r="B47" s="56"/>
      <c r="C47" s="56"/>
      <c r="D47" s="33" t="s">
        <v>90</v>
      </c>
      <c r="E47" s="37">
        <v>44083</v>
      </c>
      <c r="F47" s="31"/>
      <c r="G47" s="4"/>
    </row>
    <row r="48" spans="1:7" ht="15">
      <c r="A48" s="56" t="s">
        <v>112</v>
      </c>
      <c r="B48" s="56"/>
      <c r="C48" s="56"/>
      <c r="D48" s="33" t="s">
        <v>90</v>
      </c>
      <c r="E48" s="37">
        <v>44153</v>
      </c>
      <c r="F48" s="31"/>
      <c r="G48" s="4"/>
    </row>
    <row r="49" spans="1:7" ht="15">
      <c r="A49" s="56" t="s">
        <v>113</v>
      </c>
      <c r="B49" s="56"/>
      <c r="C49" s="56"/>
      <c r="D49" s="33" t="s">
        <v>90</v>
      </c>
      <c r="E49" s="37">
        <v>44153</v>
      </c>
      <c r="F49" s="31"/>
      <c r="G49" s="4"/>
    </row>
    <row r="50" spans="1:7" ht="15">
      <c r="A50" s="17" t="s">
        <v>49</v>
      </c>
      <c r="B50" s="15"/>
      <c r="C50" s="15"/>
      <c r="D50" s="16"/>
      <c r="E50" s="16"/>
      <c r="G50" s="31"/>
    </row>
    <row r="52" ht="15" hidden="1">
      <c r="A52" s="1" t="s">
        <v>55</v>
      </c>
    </row>
    <row r="53" spans="1:7" ht="75" hidden="1">
      <c r="A53" s="51" t="s">
        <v>62</v>
      </c>
      <c r="B53" s="51"/>
      <c r="C53" s="51"/>
      <c r="D53" s="34" t="s">
        <v>61</v>
      </c>
      <c r="E53" s="34" t="s">
        <v>73</v>
      </c>
      <c r="F53" s="34" t="s">
        <v>74</v>
      </c>
      <c r="G53" s="34" t="s">
        <v>75</v>
      </c>
    </row>
    <row r="54" spans="1:7" ht="15" hidden="1">
      <c r="A54" s="56" t="s">
        <v>32</v>
      </c>
      <c r="B54" s="56"/>
      <c r="C54" s="56"/>
      <c r="D54" s="33"/>
      <c r="E54" s="33"/>
      <c r="F54" s="31"/>
      <c r="G54" s="4"/>
    </row>
    <row r="55" spans="1:7" ht="15" hidden="1">
      <c r="A55" s="54" t="s">
        <v>33</v>
      </c>
      <c r="B55" s="54"/>
      <c r="C55" s="54"/>
      <c r="D55" s="33"/>
      <c r="E55" s="33"/>
      <c r="F55" s="31"/>
      <c r="G55" s="4"/>
    </row>
    <row r="56" spans="1:7" ht="15" hidden="1">
      <c r="A56" s="55" t="s">
        <v>24</v>
      </c>
      <c r="B56" s="55"/>
      <c r="C56" s="55"/>
      <c r="D56" s="33"/>
      <c r="E56" s="33"/>
      <c r="F56" s="31"/>
      <c r="G56" s="4"/>
    </row>
    <row r="57" spans="1:7" ht="15" hidden="1">
      <c r="A57" s="17" t="s">
        <v>49</v>
      </c>
      <c r="B57" s="15"/>
      <c r="C57" s="15"/>
      <c r="D57" s="16"/>
      <c r="E57" s="16"/>
      <c r="G57" s="31"/>
    </row>
    <row r="58" ht="15" hidden="1"/>
    <row r="59" ht="15" hidden="1">
      <c r="A59" s="1" t="s">
        <v>56</v>
      </c>
    </row>
    <row r="60" spans="1:7" ht="75" hidden="1">
      <c r="A60" s="51" t="s">
        <v>62</v>
      </c>
      <c r="B60" s="51"/>
      <c r="C60" s="51"/>
      <c r="D60" s="8" t="s">
        <v>61</v>
      </c>
      <c r="E60" s="8" t="s">
        <v>73</v>
      </c>
      <c r="F60" s="8" t="s">
        <v>74</v>
      </c>
      <c r="G60" s="8" t="s">
        <v>75</v>
      </c>
    </row>
    <row r="61" spans="1:7" ht="15" hidden="1">
      <c r="A61" s="56" t="s">
        <v>32</v>
      </c>
      <c r="B61" s="56"/>
      <c r="C61" s="56"/>
      <c r="D61" s="33"/>
      <c r="E61" s="33"/>
      <c r="F61" s="31"/>
      <c r="G61" s="4"/>
    </row>
    <row r="62" spans="1:7" ht="15" hidden="1">
      <c r="A62" s="54" t="s">
        <v>33</v>
      </c>
      <c r="B62" s="54"/>
      <c r="C62" s="54"/>
      <c r="D62" s="33"/>
      <c r="E62" s="33"/>
      <c r="F62" s="31"/>
      <c r="G62" s="4"/>
    </row>
    <row r="63" spans="1:7" ht="15" hidden="1">
      <c r="A63" s="55" t="s">
        <v>24</v>
      </c>
      <c r="B63" s="55"/>
      <c r="C63" s="55"/>
      <c r="D63" s="33"/>
      <c r="E63" s="33"/>
      <c r="F63" s="31"/>
      <c r="G63" s="4"/>
    </row>
    <row r="64" spans="1:7" ht="15" hidden="1">
      <c r="A64" s="17" t="s">
        <v>49</v>
      </c>
      <c r="B64" s="15"/>
      <c r="C64" s="15"/>
      <c r="D64" s="16"/>
      <c r="E64" s="16"/>
      <c r="G64" s="31"/>
    </row>
    <row r="65" ht="15" hidden="1"/>
    <row r="66" ht="15" hidden="1">
      <c r="A66" t="s">
        <v>34</v>
      </c>
    </row>
    <row r="67" ht="15" hidden="1">
      <c r="A67" t="s">
        <v>35</v>
      </c>
    </row>
  </sheetData>
  <sheetProtection/>
  <mergeCells count="30">
    <mergeCell ref="A47:C47"/>
    <mergeCell ref="A42:C42"/>
    <mergeCell ref="A43:C43"/>
    <mergeCell ref="A48:C48"/>
    <mergeCell ref="A44:C44"/>
    <mergeCell ref="A45:C45"/>
    <mergeCell ref="A46:C46"/>
    <mergeCell ref="A31:C31"/>
    <mergeCell ref="A2:A3"/>
    <mergeCell ref="A11:A12"/>
    <mergeCell ref="A19:A20"/>
    <mergeCell ref="A28:C28"/>
    <mergeCell ref="A29:C29"/>
    <mergeCell ref="A30:C30"/>
    <mergeCell ref="A49:C49"/>
    <mergeCell ref="A53:C53"/>
    <mergeCell ref="A54:C54"/>
    <mergeCell ref="A35:C35"/>
    <mergeCell ref="A36:C36"/>
    <mergeCell ref="A37:C37"/>
    <mergeCell ref="A38:C38"/>
    <mergeCell ref="A39:C39"/>
    <mergeCell ref="A40:C40"/>
    <mergeCell ref="A41:C41"/>
    <mergeCell ref="A55:C55"/>
    <mergeCell ref="A62:C62"/>
    <mergeCell ref="A63:C63"/>
    <mergeCell ref="A56:C56"/>
    <mergeCell ref="A60:C60"/>
    <mergeCell ref="A61:C61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2020-04-09T05:54:10Z</cp:lastPrinted>
  <dcterms:created xsi:type="dcterms:W3CDTF">2013-03-12T12:50:44Z</dcterms:created>
  <dcterms:modified xsi:type="dcterms:W3CDTF">2021-03-31T08:27:04Z</dcterms:modified>
  <cp:category/>
  <cp:version/>
  <cp:contentType/>
  <cp:contentStatus/>
</cp:coreProperties>
</file>